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1\65021XXX_oprava kolejí a výhybek v žst. Děčín hl.n\Zadání\Díl 3_01 Technická zpráva DO PDF\"/>
    </mc:Choice>
  </mc:AlternateContent>
  <bookViews>
    <workbookView xWindow="0" yWindow="0" windowWidth="28800" windowHeight="12345"/>
  </bookViews>
  <sheets>
    <sheet name="VYHYB" sheetId="1" r:id="rId1"/>
  </sheets>
  <definedNames>
    <definedName name="_xlnm._FilterDatabase" localSheetId="0" hidden="1">VYHYB!$A$5:$AI$14</definedName>
    <definedName name="_xlnm.Database">VYHYB!$D$5:$AI$13</definedName>
    <definedName name="_xlnm.Print_Titles" localSheetId="0">VYHYB!$4:$6</definedName>
    <definedName name="_xlnm.Print_Area" localSheetId="0">VYHYB!$A$1:$BF$20</definedName>
  </definedNames>
  <calcPr calcId="162913"/>
</workbook>
</file>

<file path=xl/calcChain.xml><?xml version="1.0" encoding="utf-8"?>
<calcChain xmlns="http://schemas.openxmlformats.org/spreadsheetml/2006/main">
  <c r="AK14" i="1" l="1"/>
  <c r="BF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J14" i="1"/>
  <c r="F7" i="1" l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Z7" i="1" l="1"/>
  <c r="Z8" i="1"/>
  <c r="Z9" i="1"/>
  <c r="Z10" i="1"/>
  <c r="Z11" i="1"/>
  <c r="Z12" i="1"/>
  <c r="Z13" i="1"/>
</calcChain>
</file>

<file path=xl/comments1.xml><?xml version="1.0" encoding="utf-8"?>
<comments xmlns="http://schemas.openxmlformats.org/spreadsheetml/2006/main">
  <authors>
    <author>Dočkal Pavel</author>
  </authors>
  <commentList>
    <comment ref="AK5" authorId="0" shapeId="0">
      <text>
        <r>
          <rPr>
            <b/>
            <sz val="9"/>
            <color indexed="81"/>
            <rFont val="Tahoma"/>
            <family val="2"/>
            <charset val="238"/>
          </rPr>
          <t>Dočkal Pavel:</t>
        </r>
        <r>
          <rPr>
            <sz val="9"/>
            <color indexed="81"/>
            <rFont val="Tahoma"/>
            <family val="2"/>
            <charset val="238"/>
          </rPr>
          <t xml:space="preserve">
Doplnit:
1)"nic" - prázdné
2)x
3)o
4)x/o
Dle Přílohy 4 k Pokynu generálního ředitele č. 10/2015</t>
        </r>
      </text>
    </comment>
  </commentList>
</comments>
</file>

<file path=xl/sharedStrings.xml><?xml version="1.0" encoding="utf-8"?>
<sst xmlns="http://schemas.openxmlformats.org/spreadsheetml/2006/main" count="149" uniqueCount="78">
  <si>
    <t>TUCIS</t>
  </si>
  <si>
    <t>DUCIS</t>
  </si>
  <si>
    <t>COBJEKT</t>
  </si>
  <si>
    <t>KMP</t>
  </si>
  <si>
    <t>CISVJ</t>
  </si>
  <si>
    <t>IOB</t>
  </si>
  <si>
    <t>CISKOL</t>
  </si>
  <si>
    <t>CISKOLI</t>
  </si>
  <si>
    <t>STDELKA</t>
  </si>
  <si>
    <t>TYPOBJ</t>
  </si>
  <si>
    <t>TVASVR</t>
  </si>
  <si>
    <t>TYP_UH</t>
  </si>
  <si>
    <t>UH_ODB</t>
  </si>
  <si>
    <t>R_ZAKL</t>
  </si>
  <si>
    <t>R_HLAV</t>
  </si>
  <si>
    <t>R_ODB</t>
  </si>
  <si>
    <t>SMER_ODB_V</t>
  </si>
  <si>
    <t>SMER_ODB_S</t>
  </si>
  <si>
    <t>PRAZCE_DR</t>
  </si>
  <si>
    <t>KOMB</t>
  </si>
  <si>
    <t>STAV_VLOZ</t>
  </si>
  <si>
    <t>D</t>
  </si>
  <si>
    <t>N</t>
  </si>
  <si>
    <t>S49</t>
  </si>
  <si>
    <t>P</t>
  </si>
  <si>
    <t>J</t>
  </si>
  <si>
    <t>L</t>
  </si>
  <si>
    <t>R65</t>
  </si>
  <si>
    <t>0801</t>
  </si>
  <si>
    <t>S1</t>
  </si>
  <si>
    <t>UB</t>
  </si>
  <si>
    <t>U5</t>
  </si>
  <si>
    <t>řád</t>
  </si>
  <si>
    <t>NAZ_ZAC</t>
  </si>
  <si>
    <t>NAZ_KON</t>
  </si>
  <si>
    <t>zst. Děčín hl. n.</t>
  </si>
  <si>
    <t>401 - 441</t>
  </si>
  <si>
    <t>tranzitní skupina</t>
  </si>
  <si>
    <t>TO</t>
  </si>
  <si>
    <t>TO Děčín hl. n.</t>
  </si>
  <si>
    <t>EKDNU</t>
  </si>
  <si>
    <t>cyklus</t>
  </si>
  <si>
    <t>1x za 6 let</t>
  </si>
  <si>
    <t>1x za 12 let</t>
  </si>
  <si>
    <t>index</t>
  </si>
  <si>
    <t>úprava dle VPI</t>
  </si>
  <si>
    <t>Jazyk</t>
  </si>
  <si>
    <t>Opornice</t>
  </si>
  <si>
    <t>Středové kolejnice</t>
  </si>
  <si>
    <t>Kolejnice u přídržnic</t>
  </si>
  <si>
    <t>Srdc.</t>
  </si>
  <si>
    <t>Pozn.</t>
  </si>
  <si>
    <t>JP</t>
  </si>
  <si>
    <t>r</t>
  </si>
  <si>
    <t>JL</t>
  </si>
  <si>
    <t>OP</t>
  </si>
  <si>
    <t>OL</t>
  </si>
  <si>
    <t>S2</t>
  </si>
  <si>
    <t>S3</t>
  </si>
  <si>
    <t>S4</t>
  </si>
  <si>
    <t>PP</t>
  </si>
  <si>
    <t>PL</t>
  </si>
  <si>
    <t>rychlost</t>
  </si>
  <si>
    <t>HLAV</t>
  </si>
  <si>
    <t>VEDL</t>
  </si>
  <si>
    <t>Sken</t>
  </si>
  <si>
    <t>č. výhyb</t>
  </si>
  <si>
    <t>upr.cykl. (1x za Xlet)</t>
  </si>
  <si>
    <t>č.vyh.</t>
  </si>
  <si>
    <t>staré č.vyh</t>
  </si>
  <si>
    <t>září 2017</t>
  </si>
  <si>
    <t>Za zadavatele:</t>
  </si>
  <si>
    <t>Zadal :</t>
  </si>
  <si>
    <t>Holub Roman</t>
  </si>
  <si>
    <t>Dne:</t>
  </si>
  <si>
    <t>Podpis a razítko:</t>
  </si>
  <si>
    <t>celkem (m)</t>
  </si>
  <si>
    <t>Provedené broušení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</si>
</sst>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6" formatCode="#,##0.00\ _K_č"/>
  </numFmts>
  <fonts count="3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u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33" fillId="0" borderId="0" applyNumberFormat="0" applyFill="0" applyBorder="0" applyAlignment="0" applyProtection="0"/>
  </cellStyleXfs>
  <cellXfs count="140">
    <xf numFmtId="0" fontId="0" fillId="0" borderId="0" xfId="0"/>
    <xf numFmtId="0" fontId="0" fillId="0" borderId="0" xfId="0" applyFont="1"/>
    <xf numFmtId="1" fontId="0" fillId="0" borderId="0" xfId="0" applyNumberFormat="1" applyFont="1"/>
    <xf numFmtId="0" fontId="0" fillId="0" borderId="12" xfId="0" applyFont="1" applyBorder="1"/>
    <xf numFmtId="1" fontId="0" fillId="0" borderId="12" xfId="0" applyNumberFormat="1" applyFont="1" applyFill="1" applyBorder="1"/>
    <xf numFmtId="0" fontId="0" fillId="0" borderId="0" xfId="0" applyFont="1" applyFill="1"/>
    <xf numFmtId="0" fontId="24" fillId="0" borderId="0" xfId="0" applyFont="1"/>
    <xf numFmtId="1" fontId="24" fillId="0" borderId="19" xfId="0" applyNumberFormat="1" applyFont="1" applyBorder="1" applyAlignment="1">
      <alignment horizontal="center"/>
    </xf>
    <xf numFmtId="0" fontId="0" fillId="0" borderId="25" xfId="0" applyFont="1" applyFill="1" applyBorder="1" applyAlignment="1">
      <alignment horizontal="center"/>
    </xf>
    <xf numFmtId="0" fontId="0" fillId="0" borderId="19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1" fontId="24" fillId="0" borderId="10" xfId="0" applyNumberFormat="1" applyFont="1" applyBorder="1" applyAlignment="1">
      <alignment horizontal="center"/>
    </xf>
    <xf numFmtId="0" fontId="14" fillId="0" borderId="25" xfId="0" applyFont="1" applyFill="1" applyBorder="1" applyAlignment="1">
      <alignment horizontal="center"/>
    </xf>
    <xf numFmtId="0" fontId="14" fillId="0" borderId="12" xfId="0" applyFont="1" applyBorder="1"/>
    <xf numFmtId="0" fontId="14" fillId="0" borderId="0" xfId="0" applyFont="1"/>
    <xf numFmtId="0" fontId="14" fillId="0" borderId="26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0" fillId="0" borderId="11" xfId="0" applyFont="1" applyFill="1" applyBorder="1"/>
    <xf numFmtId="1" fontId="0" fillId="0" borderId="11" xfId="0" applyNumberFormat="1" applyFont="1" applyFill="1" applyBorder="1"/>
    <xf numFmtId="164" fontId="0" fillId="0" borderId="11" xfId="0" applyNumberFormat="1" applyFont="1" applyFill="1" applyBorder="1" applyAlignment="1">
      <alignment horizontal="center"/>
    </xf>
    <xf numFmtId="1" fontId="0" fillId="0" borderId="11" xfId="0" applyNumberFormat="1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1" fontId="24" fillId="0" borderId="10" xfId="0" applyNumberFormat="1" applyFont="1" applyFill="1" applyBorder="1"/>
    <xf numFmtId="164" fontId="24" fillId="0" borderId="10" xfId="0" applyNumberFormat="1" applyFont="1" applyFill="1" applyBorder="1" applyAlignment="1">
      <alignment horizontal="center"/>
    </xf>
    <xf numFmtId="1" fontId="24" fillId="0" borderId="10" xfId="0" applyNumberFormat="1" applyFont="1" applyFill="1" applyBorder="1" applyAlignment="1">
      <alignment horizontal="center"/>
    </xf>
    <xf numFmtId="0" fontId="25" fillId="0" borderId="1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24" fillId="0" borderId="19" xfId="0" applyFont="1" applyFill="1" applyBorder="1"/>
    <xf numFmtId="0" fontId="0" fillId="0" borderId="19" xfId="0" applyFont="1" applyFill="1" applyBorder="1" applyAlignment="1">
      <alignment horizontal="center"/>
    </xf>
    <xf numFmtId="1" fontId="24" fillId="0" borderId="19" xfId="0" applyNumberFormat="1" applyFont="1" applyFill="1" applyBorder="1"/>
    <xf numFmtId="0" fontId="23" fillId="0" borderId="19" xfId="0" applyFont="1" applyFill="1" applyBorder="1" applyAlignment="1">
      <alignment horizontal="left" vertical="center" wrapText="1"/>
    </xf>
    <xf numFmtId="164" fontId="24" fillId="0" borderId="19" xfId="0" applyNumberFormat="1" applyFont="1" applyFill="1" applyBorder="1" applyAlignment="1">
      <alignment horizontal="center"/>
    </xf>
    <xf numFmtId="1" fontId="24" fillId="0" borderId="19" xfId="0" applyNumberFormat="1" applyFont="1" applyFill="1" applyBorder="1" applyAlignment="1">
      <alignment horizontal="center"/>
    </xf>
    <xf numFmtId="0" fontId="25" fillId="0" borderId="19" xfId="0" applyFont="1" applyFill="1" applyBorder="1" applyAlignment="1">
      <alignment horizontal="center"/>
    </xf>
    <xf numFmtId="0" fontId="24" fillId="0" borderId="19" xfId="0" applyFont="1" applyFill="1" applyBorder="1" applyAlignment="1">
      <alignment horizontal="center"/>
    </xf>
    <xf numFmtId="0" fontId="0" fillId="0" borderId="19" xfId="0" applyFill="1" applyBorder="1" applyAlignment="1">
      <alignment horizont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/>
    </xf>
    <xf numFmtId="0" fontId="0" fillId="0" borderId="12" xfId="0" applyFont="1" applyFill="1" applyBorder="1"/>
    <xf numFmtId="0" fontId="19" fillId="0" borderId="12" xfId="0" applyFont="1" applyFill="1" applyBorder="1"/>
    <xf numFmtId="1" fontId="16" fillId="0" borderId="12" xfId="0" applyNumberFormat="1" applyFont="1" applyFill="1" applyBorder="1" applyAlignment="1">
      <alignment horizontal="center"/>
    </xf>
    <xf numFmtId="164" fontId="0" fillId="0" borderId="12" xfId="0" applyNumberFormat="1" applyFont="1" applyFill="1" applyBorder="1" applyAlignment="1">
      <alignment horizontal="center"/>
    </xf>
    <xf numFmtId="1" fontId="0" fillId="0" borderId="12" xfId="0" applyNumberFormat="1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1" fontId="0" fillId="0" borderId="12" xfId="0" applyNumberFormat="1" applyFont="1" applyFill="1" applyBorder="1" applyAlignment="1">
      <alignment horizontal="left"/>
    </xf>
    <xf numFmtId="1" fontId="0" fillId="0" borderId="0" xfId="0" applyNumberFormat="1" applyFont="1" applyFill="1"/>
    <xf numFmtId="1" fontId="16" fillId="0" borderId="0" xfId="0" applyNumberFormat="1" applyFon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1" fontId="0" fillId="0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" fontId="0" fillId="0" borderId="0" xfId="0" applyNumberFormat="1" applyFont="1" applyFill="1" applyAlignment="1">
      <alignment horizontal="left"/>
    </xf>
    <xf numFmtId="0" fontId="26" fillId="0" borderId="17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/>
    </xf>
    <xf numFmtId="0" fontId="27" fillId="0" borderId="16" xfId="0" applyFont="1" applyFill="1" applyBorder="1" applyAlignment="1">
      <alignment horizontal="center" vertical="center"/>
    </xf>
    <xf numFmtId="0" fontId="0" fillId="0" borderId="10" xfId="0" applyFont="1" applyFill="1" applyBorder="1"/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6" fillId="0" borderId="0" xfId="0" applyFont="1"/>
    <xf numFmtId="166" fontId="0" fillId="0" borderId="0" xfId="0" applyNumberFormat="1"/>
    <xf numFmtId="49" fontId="30" fillId="0" borderId="0" xfId="0" applyNumberFormat="1" applyFont="1"/>
    <xf numFmtId="0" fontId="31" fillId="0" borderId="0" xfId="0" applyFont="1"/>
    <xf numFmtId="0" fontId="31" fillId="0" borderId="0" xfId="0" applyFont="1" applyAlignment="1">
      <alignment horizontal="left"/>
    </xf>
    <xf numFmtId="14" fontId="31" fillId="0" borderId="0" xfId="0" applyNumberFormat="1" applyFont="1" applyAlignment="1">
      <alignment horizontal="left"/>
    </xf>
    <xf numFmtId="1" fontId="16" fillId="0" borderId="0" xfId="0" applyNumberFormat="1" applyFont="1"/>
    <xf numFmtId="0" fontId="0" fillId="0" borderId="29" xfId="0" applyFont="1" applyFill="1" applyBorder="1"/>
    <xf numFmtId="0" fontId="0" fillId="0" borderId="30" xfId="0" applyFont="1" applyFill="1" applyBorder="1"/>
    <xf numFmtId="1" fontId="0" fillId="0" borderId="30" xfId="0" applyNumberFormat="1" applyFont="1" applyFill="1" applyBorder="1"/>
    <xf numFmtId="1" fontId="16" fillId="0" borderId="30" xfId="0" applyNumberFormat="1" applyFont="1" applyFill="1" applyBorder="1" applyAlignment="1">
      <alignment horizontal="center"/>
    </xf>
    <xf numFmtId="164" fontId="0" fillId="0" borderId="30" xfId="0" applyNumberFormat="1" applyFont="1" applyFill="1" applyBorder="1" applyAlignment="1">
      <alignment horizontal="center"/>
    </xf>
    <xf numFmtId="1" fontId="0" fillId="0" borderId="30" xfId="0" applyNumberFormat="1" applyFont="1" applyFill="1" applyBorder="1" applyAlignment="1">
      <alignment horizontal="center"/>
    </xf>
    <xf numFmtId="0" fontId="16" fillId="0" borderId="30" xfId="0" applyFont="1" applyFill="1" applyBorder="1" applyAlignment="1">
      <alignment horizontal="center"/>
    </xf>
    <xf numFmtId="1" fontId="16" fillId="0" borderId="30" xfId="0" applyNumberFormat="1" applyFont="1" applyFill="1" applyBorder="1" applyAlignment="1">
      <alignment horizontal="left"/>
    </xf>
    <xf numFmtId="1" fontId="16" fillId="0" borderId="30" xfId="0" applyNumberFormat="1" applyFont="1" applyFill="1" applyBorder="1"/>
    <xf numFmtId="1" fontId="16" fillId="0" borderId="31" xfId="0" applyNumberFormat="1" applyFont="1" applyFill="1" applyBorder="1"/>
    <xf numFmtId="0" fontId="16" fillId="0" borderId="12" xfId="0" applyFont="1" applyBorder="1"/>
    <xf numFmtId="1" fontId="0" fillId="0" borderId="29" xfId="0" applyNumberFormat="1" applyFont="1" applyBorder="1"/>
    <xf numFmtId="0" fontId="16" fillId="36" borderId="12" xfId="0" applyFont="1" applyFill="1" applyBorder="1"/>
    <xf numFmtId="0" fontId="16" fillId="35" borderId="12" xfId="0" applyFont="1" applyFill="1" applyBorder="1"/>
    <xf numFmtId="0" fontId="16" fillId="37" borderId="12" xfId="0" applyFont="1" applyFill="1" applyBorder="1"/>
    <xf numFmtId="0" fontId="16" fillId="38" borderId="12" xfId="0" applyFont="1" applyFill="1" applyBorder="1"/>
    <xf numFmtId="0" fontId="16" fillId="39" borderId="12" xfId="0" applyFont="1" applyFill="1" applyBorder="1"/>
    <xf numFmtId="0" fontId="16" fillId="41" borderId="12" xfId="0" applyFont="1" applyFill="1" applyBorder="1"/>
    <xf numFmtId="0" fontId="16" fillId="40" borderId="12" xfId="0" applyFont="1" applyFill="1" applyBorder="1"/>
    <xf numFmtId="0" fontId="32" fillId="0" borderId="10" xfId="0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Border="1"/>
    <xf numFmtId="0" fontId="16" fillId="0" borderId="12" xfId="0" applyFont="1" applyBorder="1" applyAlignment="1">
      <alignment horizontal="center"/>
    </xf>
    <xf numFmtId="0" fontId="24" fillId="0" borderId="12" xfId="0" applyFont="1" applyBorder="1"/>
    <xf numFmtId="0" fontId="16" fillId="42" borderId="0" xfId="0" applyFont="1" applyFill="1" applyBorder="1"/>
    <xf numFmtId="14" fontId="14" fillId="0" borderId="0" xfId="0" applyNumberFormat="1" applyFont="1"/>
    <xf numFmtId="0" fontId="20" fillId="34" borderId="12" xfId="0" applyFont="1" applyFill="1" applyBorder="1"/>
    <xf numFmtId="0" fontId="0" fillId="33" borderId="12" xfId="0" applyFont="1" applyFill="1" applyBorder="1"/>
    <xf numFmtId="0" fontId="16" fillId="33" borderId="12" xfId="0" applyFont="1" applyFill="1" applyBorder="1" applyAlignment="1">
      <alignment horizontal="center"/>
    </xf>
    <xf numFmtId="14" fontId="33" fillId="33" borderId="12" xfId="43" applyNumberFormat="1" applyFill="1" applyBorder="1"/>
    <xf numFmtId="0" fontId="24" fillId="33" borderId="12" xfId="0" applyFont="1" applyFill="1" applyBorder="1"/>
    <xf numFmtId="0" fontId="0" fillId="42" borderId="0" xfId="0" applyFont="1" applyFill="1"/>
    <xf numFmtId="0" fontId="16" fillId="36" borderId="32" xfId="0" applyFont="1" applyFill="1" applyBorder="1"/>
    <xf numFmtId="0" fontId="16" fillId="36" borderId="33" xfId="0" applyFont="1" applyFill="1" applyBorder="1"/>
    <xf numFmtId="0" fontId="16" fillId="35" borderId="12" xfId="0" applyFont="1" applyFill="1" applyBorder="1" applyAlignment="1">
      <alignment horizontal="center"/>
    </xf>
    <xf numFmtId="0" fontId="24" fillId="35" borderId="12" xfId="0" applyFont="1" applyFill="1" applyBorder="1"/>
    <xf numFmtId="0" fontId="0" fillId="35" borderId="12" xfId="0" applyFont="1" applyFill="1" applyBorder="1"/>
    <xf numFmtId="14" fontId="33" fillId="35" borderId="12" xfId="43" applyNumberFormat="1" applyFill="1" applyBorder="1"/>
    <xf numFmtId="14" fontId="34" fillId="0" borderId="0" xfId="0" applyNumberFormat="1" applyFont="1"/>
    <xf numFmtId="0" fontId="16" fillId="37" borderId="12" xfId="0" applyFont="1" applyFill="1" applyBorder="1" applyAlignment="1">
      <alignment horizontal="center"/>
    </xf>
    <xf numFmtId="0" fontId="0" fillId="37" borderId="12" xfId="0" applyFont="1" applyFill="1" applyBorder="1"/>
    <xf numFmtId="14" fontId="33" fillId="37" borderId="12" xfId="43" applyNumberFormat="1" applyFill="1" applyBorder="1"/>
    <xf numFmtId="0" fontId="24" fillId="37" borderId="12" xfId="0" applyFont="1" applyFill="1" applyBorder="1"/>
    <xf numFmtId="0" fontId="24" fillId="37" borderId="0" xfId="0" applyFont="1" applyFill="1"/>
    <xf numFmtId="0" fontId="16" fillId="37" borderId="29" xfId="0" applyFont="1" applyFill="1" applyBorder="1" applyAlignment="1">
      <alignment horizontal="center"/>
    </xf>
    <xf numFmtId="0" fontId="0" fillId="37" borderId="29" xfId="0" applyFont="1" applyFill="1" applyBorder="1"/>
    <xf numFmtId="1" fontId="16" fillId="33" borderId="12" xfId="0" applyNumberFormat="1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1" fontId="24" fillId="0" borderId="20" xfId="0" applyNumberFormat="1" applyFont="1" applyBorder="1" applyAlignment="1">
      <alignment horizontal="center"/>
    </xf>
    <xf numFmtId="0" fontId="0" fillId="0" borderId="22" xfId="0" applyBorder="1" applyAlignment="1">
      <alignment horizontal="center"/>
    </xf>
    <xf numFmtId="1" fontId="24" fillId="0" borderId="13" xfId="0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1" fontId="23" fillId="0" borderId="13" xfId="0" applyNumberFormat="1" applyFont="1" applyFill="1" applyBorder="1" applyAlignment="1">
      <alignment horizontal="left" vertical="center" wrapText="1"/>
    </xf>
    <xf numFmtId="0" fontId="23" fillId="0" borderId="23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wrapText="1"/>
    </xf>
    <xf numFmtId="0" fontId="16" fillId="0" borderId="23" xfId="0" applyFont="1" applyFill="1" applyBorder="1" applyAlignment="1">
      <alignment horizontal="center" wrapText="1"/>
    </xf>
    <xf numFmtId="0" fontId="0" fillId="0" borderId="23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1" fontId="24" fillId="0" borderId="13" xfId="0" applyNumberFormat="1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</cellXfs>
  <cellStyles count="44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Hypertextový odkaz" xfId="43" builtinId="8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Akce%202020%20-%20mazn&#237;ky,%20Telnice/CBV%202020-22/PR&#193;CE/pl&#225;n,%20ZL%20a%20proveden&#233;%20brou&#353;en&#237;/proveden&#225;%20pr&#225;ce%20-%20data/2019-2020%20nov&#225;%20sml/1%202020%20-%20DC%20hl%20v&#269;.%20408,411.pdf" TargetMode="External"/><Relationship Id="rId3" Type="http://schemas.openxmlformats.org/officeDocument/2006/relationships/hyperlink" Target="../../Akce%202020%20-%20mazn&#237;ky,%20Telnice/CBV%202020-22/PR&#193;CE/pl&#225;n,%20ZL%20a%20proveden&#233;%20brou&#353;en&#237;/proveden&#225;%20pr&#225;ce%20-%20data/2018-2019%20nov&#225;%20sml/11%202018%20-%20DC%20hl%20407,410,415,418,419.pdf" TargetMode="External"/><Relationship Id="rId7" Type="http://schemas.openxmlformats.org/officeDocument/2006/relationships/hyperlink" Target="../../Akce%202020%20-%20mazn&#237;ky,%20Telnice/CBV%202020-22/PR&#193;CE/pl&#225;n,%20ZL%20a%20proveden&#233;%20brou&#353;en&#237;/proveden&#225;%20pr&#225;ce%20-%20data/2019-2020%20nov&#225;%20sml/1%202020%20-%20DC%20hl%20v&#269;.%20408,411.pdf" TargetMode="External"/><Relationship Id="rId12" Type="http://schemas.openxmlformats.org/officeDocument/2006/relationships/comments" Target="../comments1.xml"/><Relationship Id="rId2" Type="http://schemas.openxmlformats.org/officeDocument/2006/relationships/hyperlink" Target="../../Akce%202020%20-%20mazn&#237;ky,%20Telnice/CBV%202020-22/PR&#193;CE/pl&#225;n,%20ZL%20a%20proveden&#233;%20brou&#353;en&#237;/proveden&#225;%20pr&#225;ce%20-%20data/2018-2019%20nov&#225;%20sml/11%202018%20-%20DC%20hl%20407,410,415,418,419.pdf" TargetMode="External"/><Relationship Id="rId1" Type="http://schemas.openxmlformats.org/officeDocument/2006/relationships/hyperlink" Target="../../Akce%202020%20-%20mazn&#237;ky,%20Telnice/CBV%202020-22/PR&#193;CE/pl&#225;n,%20ZL%20a%20proveden&#233;%20brou&#353;en&#237;/proveden&#225;%20pr&#225;ce%20-%20data/2017-2018%20star&#225;%20smlouva/4%202018%20-%20DC%20hl%20408.pdf" TargetMode="External"/><Relationship Id="rId6" Type="http://schemas.openxmlformats.org/officeDocument/2006/relationships/hyperlink" Target="../../Akce%202020%20-%20mazn&#237;ky,%20Telnice/CBV%202020-22/PR&#193;CE/pl&#225;n,%20ZL%20a%20proveden&#233;%20brou&#353;en&#237;/proveden&#225;%20pr&#225;ce%20-%20data/2018-2019%20nov&#225;%20sml/11%202018%20-%20DC%20hl%2016,423,424,434,436.pdf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../../Akce%202020%20-%20mazn&#237;ky,%20Telnice/CBV%202020-22/PR&#193;CE/pl&#225;n,%20ZL%20a%20proveden&#233;%20brou&#353;en&#237;/proveden&#225;%20pr&#225;ce%20-%20data/2018-2019%20nov&#225;%20sml/11%202018%20-%20DC%20hl%20407,410,415,418,419.pdf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../../Akce%202020%20-%20mazn&#237;ky,%20Telnice/CBV%202020-22/PR&#193;CE/pl&#225;n,%20ZL%20a%20proveden&#233;%20brou&#353;en&#237;/proveden&#225;%20pr&#225;ce%20-%20data/2018-2019%20nov&#225;%20sml/11%202018%20-%20DC%20hl%20407,410,415,418,419.pdf" TargetMode="External"/><Relationship Id="rId9" Type="http://schemas.openxmlformats.org/officeDocument/2006/relationships/hyperlink" Target="../../Akce%202020%20-%20mazn&#237;ky,%20Telnice/CBV%202020-22/PR&#193;CE/pl&#225;n,%20ZL%20a%20proveden&#233;%20brou&#353;en&#237;/proveden&#225;%20pr&#225;ce%20-%20data/2019-2020%20nov&#225;%20sml/1%202020%20-%20DC%20hl%20v&#269;.%20422,423,424,425,426,427,428,43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N20"/>
  <sheetViews>
    <sheetView tabSelected="1" zoomScaleNormal="100" workbookViewId="0">
      <pane ySplit="5" topLeftCell="A6" activePane="bottomLeft" state="frozen"/>
      <selection pane="bottomLeft"/>
    </sheetView>
  </sheetViews>
  <sheetFormatPr defaultColWidth="8.42578125" defaultRowHeight="15" outlineLevelCol="1" x14ac:dyDescent="0.25"/>
  <cols>
    <col min="1" max="1" width="11.85546875" style="5" customWidth="1"/>
    <col min="2" max="2" width="17.85546875" style="5" customWidth="1"/>
    <col min="3" max="3" width="24.140625" style="5" hidden="1" customWidth="1" outlineLevel="1"/>
    <col min="4" max="5" width="7.140625" style="5" hidden="1" customWidth="1" outlineLevel="1"/>
    <col min="6" max="6" width="10.5703125" style="5" hidden="1" customWidth="1" outlineLevel="1"/>
    <col min="7" max="7" width="7.140625" style="5" customWidth="1" collapsed="1"/>
    <col min="8" max="9" width="8.42578125" style="47" hidden="1" customWidth="1" outlineLevel="1"/>
    <col min="10" max="10" width="5.140625" style="48" customWidth="1" collapsed="1"/>
    <col min="11" max="11" width="5.140625" style="48" customWidth="1"/>
    <col min="12" max="12" width="8.42578125" style="49" hidden="1" customWidth="1" outlineLevel="1"/>
    <col min="13" max="13" width="8.42578125" style="50" hidden="1" customWidth="1" outlineLevel="1"/>
    <col min="14" max="14" width="3.85546875" style="50" customWidth="1" collapsed="1"/>
    <col min="15" max="16" width="11" style="51" hidden="1" customWidth="1" outlineLevel="1"/>
    <col min="17" max="17" width="5.5703125" style="51" customWidth="1" collapsed="1"/>
    <col min="18" max="19" width="8.42578125" style="50" hidden="1" customWidth="1" outlineLevel="1"/>
    <col min="20" max="20" width="8.42578125" style="49" hidden="1" customWidth="1" outlineLevel="1"/>
    <col min="21" max="21" width="4.7109375" style="50" customWidth="1" collapsed="1"/>
    <col min="22" max="22" width="5" style="50" customWidth="1"/>
    <col min="23" max="25" width="8.42578125" style="47" hidden="1" customWidth="1" outlineLevel="1"/>
    <col min="26" max="26" width="9.5703125" style="52" customWidth="1" collapsed="1"/>
    <col min="27" max="32" width="8.42578125" style="47" hidden="1" customWidth="1" outlineLevel="1"/>
    <col min="33" max="33" width="11.28515625" style="47" hidden="1" customWidth="1" outlineLevel="1"/>
    <col min="34" max="34" width="5.140625" style="47" customWidth="1" collapsed="1"/>
    <col min="35" max="35" width="5.7109375" style="2" hidden="1" customWidth="1" outlineLevel="1"/>
    <col min="36" max="36" width="7.7109375" style="1" customWidth="1" collapsed="1"/>
    <col min="37" max="37" width="7.7109375" style="14" customWidth="1"/>
    <col min="38" max="38" width="7.7109375" style="1" customWidth="1"/>
    <col min="39" max="39" width="7.7109375" style="14" customWidth="1"/>
    <col min="40" max="40" width="7.7109375" style="1" customWidth="1"/>
    <col min="41" max="41" width="7.7109375" style="14" customWidth="1"/>
    <col min="42" max="42" width="7.7109375" style="1" customWidth="1"/>
    <col min="43" max="43" width="7.7109375" style="14" customWidth="1"/>
    <col min="44" max="44" width="7.7109375" style="1" customWidth="1"/>
    <col min="45" max="45" width="7.7109375" style="14" customWidth="1"/>
    <col min="46" max="46" width="7.7109375" style="1" customWidth="1"/>
    <col min="47" max="47" width="7.7109375" style="14" customWidth="1"/>
    <col min="48" max="48" width="7.7109375" style="1" customWidth="1"/>
    <col min="49" max="49" width="7.7109375" style="14" customWidth="1"/>
    <col min="50" max="50" width="7.7109375" style="1" customWidth="1"/>
    <col min="51" max="51" width="7.7109375" style="14" customWidth="1"/>
    <col min="52" max="52" width="9.140625" style="1" customWidth="1"/>
    <col min="53" max="53" width="7.7109375" style="14" customWidth="1"/>
    <col min="54" max="54" width="7.7109375" style="1" customWidth="1"/>
    <col min="55" max="55" width="7.7109375" style="14" customWidth="1"/>
    <col min="56" max="56" width="7.7109375" style="87" customWidth="1"/>
    <col min="57" max="57" width="4.28515625" style="1" customWidth="1"/>
    <col min="58" max="58" width="4" style="88" customWidth="1"/>
    <col min="59" max="59" width="2.5703125" style="88" customWidth="1"/>
    <col min="60" max="60" width="3.5703125" style="100" customWidth="1"/>
    <col min="61" max="61" width="3.7109375" style="100" customWidth="1"/>
    <col min="62" max="62" width="3.5703125" style="1" customWidth="1"/>
    <col min="63" max="63" width="3.42578125" style="1" customWidth="1"/>
    <col min="64" max="64" width="10.140625" style="1" customWidth="1"/>
    <col min="65" max="65" width="3.42578125" style="1" customWidth="1"/>
    <col min="66" max="66" width="10.7109375" style="1" customWidth="1"/>
    <col min="67" max="16384" width="8.42578125" style="1"/>
  </cols>
  <sheetData>
    <row r="1" spans="1:66" ht="18.75" x14ac:dyDescent="0.3">
      <c r="A1" s="58"/>
      <c r="B1"/>
      <c r="C1" s="60"/>
      <c r="D1"/>
      <c r="E1"/>
      <c r="F1" s="61"/>
      <c r="G1"/>
      <c r="H1" s="14"/>
      <c r="I1"/>
      <c r="J1" s="14"/>
      <c r="K1"/>
      <c r="L1" s="14"/>
      <c r="M1"/>
      <c r="N1"/>
      <c r="O1"/>
      <c r="P1"/>
      <c r="Q1"/>
      <c r="R1" s="14"/>
      <c r="S1" s="62" t="s">
        <v>70</v>
      </c>
      <c r="T1" s="14"/>
      <c r="AN1" s="62"/>
      <c r="AQ1" s="62"/>
      <c r="AZ1" s="107"/>
    </row>
    <row r="2" spans="1:66" ht="18.75" x14ac:dyDescent="0.25">
      <c r="A2" s="59"/>
      <c r="B2"/>
      <c r="C2" s="60"/>
      <c r="D2"/>
      <c r="E2"/>
      <c r="F2" s="61"/>
      <c r="G2"/>
      <c r="H2" s="14"/>
      <c r="I2"/>
      <c r="J2" s="14"/>
      <c r="K2"/>
      <c r="L2" s="14"/>
      <c r="M2"/>
      <c r="N2" s="14"/>
      <c r="O2"/>
      <c r="P2" s="14"/>
      <c r="Q2"/>
      <c r="R2" s="14"/>
      <c r="S2"/>
      <c r="T2" s="14"/>
      <c r="AU2" s="94"/>
      <c r="BE2" s="94"/>
    </row>
    <row r="3" spans="1:66" ht="15.75" thickBot="1" x14ac:dyDescent="0.3"/>
    <row r="4" spans="1:66" ht="24.95" customHeight="1" x14ac:dyDescent="0.25">
      <c r="A4" s="116" t="s">
        <v>38</v>
      </c>
      <c r="B4" s="122" t="s">
        <v>33</v>
      </c>
      <c r="C4" s="122" t="s">
        <v>34</v>
      </c>
      <c r="D4" s="18"/>
      <c r="E4" s="18"/>
      <c r="F4" s="122"/>
      <c r="G4" s="122" t="s">
        <v>40</v>
      </c>
      <c r="H4" s="19"/>
      <c r="I4" s="19"/>
      <c r="J4" s="124" t="s">
        <v>66</v>
      </c>
      <c r="K4" s="124" t="s">
        <v>69</v>
      </c>
      <c r="L4" s="20"/>
      <c r="M4" s="21"/>
      <c r="N4" s="120" t="s">
        <v>32</v>
      </c>
      <c r="O4" s="22"/>
      <c r="P4" s="22"/>
      <c r="Q4" s="126" t="s">
        <v>67</v>
      </c>
      <c r="R4" s="21"/>
      <c r="S4" s="21"/>
      <c r="T4" s="20"/>
      <c r="U4" s="130" t="s">
        <v>9</v>
      </c>
      <c r="V4" s="130" t="s">
        <v>10</v>
      </c>
      <c r="W4" s="19"/>
      <c r="X4" s="19"/>
      <c r="Y4" s="19"/>
      <c r="Z4" s="120" t="s">
        <v>44</v>
      </c>
      <c r="AA4" s="19"/>
      <c r="AB4" s="19"/>
      <c r="AC4" s="19"/>
      <c r="AD4" s="19"/>
      <c r="AE4" s="19"/>
      <c r="AF4" s="19"/>
      <c r="AG4" s="19"/>
      <c r="AH4" s="118" t="s">
        <v>62</v>
      </c>
      <c r="AI4" s="119"/>
      <c r="AJ4" s="134" t="s">
        <v>46</v>
      </c>
      <c r="AK4" s="135"/>
      <c r="AL4" s="135"/>
      <c r="AM4" s="136"/>
      <c r="AN4" s="137" t="s">
        <v>47</v>
      </c>
      <c r="AO4" s="138"/>
      <c r="AP4" s="138"/>
      <c r="AQ4" s="139"/>
      <c r="AR4" s="137" t="s">
        <v>48</v>
      </c>
      <c r="AS4" s="138"/>
      <c r="AT4" s="138"/>
      <c r="AU4" s="138"/>
      <c r="AV4" s="138"/>
      <c r="AW4" s="138"/>
      <c r="AX4" s="138"/>
      <c r="AY4" s="139"/>
      <c r="AZ4" s="137" t="s">
        <v>49</v>
      </c>
      <c r="BA4" s="138"/>
      <c r="BB4" s="138"/>
      <c r="BC4" s="139"/>
      <c r="BD4" s="17" t="s">
        <v>50</v>
      </c>
      <c r="BE4" s="129" t="s">
        <v>51</v>
      </c>
      <c r="BF4" s="132" t="s">
        <v>65</v>
      </c>
      <c r="BG4" s="89"/>
      <c r="BH4" s="101" t="s">
        <v>77</v>
      </c>
      <c r="BI4" s="102"/>
      <c r="BJ4" s="102"/>
      <c r="BK4" s="102"/>
    </row>
    <row r="5" spans="1:66" s="6" customFormat="1" ht="30" customHeight="1" thickBot="1" x14ac:dyDescent="0.3">
      <c r="A5" s="117"/>
      <c r="B5" s="123"/>
      <c r="C5" s="123"/>
      <c r="D5" s="57" t="s">
        <v>0</v>
      </c>
      <c r="E5" s="57" t="s">
        <v>1</v>
      </c>
      <c r="F5" s="123"/>
      <c r="G5" s="123"/>
      <c r="H5" s="23" t="s">
        <v>2</v>
      </c>
      <c r="I5" s="23" t="s">
        <v>5</v>
      </c>
      <c r="J5" s="125"/>
      <c r="K5" s="125" t="s">
        <v>68</v>
      </c>
      <c r="L5" s="24" t="s">
        <v>3</v>
      </c>
      <c r="M5" s="25" t="s">
        <v>4</v>
      </c>
      <c r="N5" s="121"/>
      <c r="O5" s="26" t="s">
        <v>41</v>
      </c>
      <c r="P5" s="27" t="s">
        <v>45</v>
      </c>
      <c r="Q5" s="127"/>
      <c r="R5" s="25" t="s">
        <v>6</v>
      </c>
      <c r="S5" s="25" t="s">
        <v>7</v>
      </c>
      <c r="T5" s="24" t="s">
        <v>8</v>
      </c>
      <c r="U5" s="131"/>
      <c r="V5" s="131"/>
      <c r="W5" s="23" t="s">
        <v>11</v>
      </c>
      <c r="X5" s="23" t="s">
        <v>12</v>
      </c>
      <c r="Y5" s="23" t="s">
        <v>13</v>
      </c>
      <c r="Z5" s="128"/>
      <c r="AA5" s="23" t="s">
        <v>14</v>
      </c>
      <c r="AB5" s="23" t="s">
        <v>15</v>
      </c>
      <c r="AC5" s="23" t="s">
        <v>16</v>
      </c>
      <c r="AD5" s="23" t="s">
        <v>17</v>
      </c>
      <c r="AE5" s="23" t="s">
        <v>18</v>
      </c>
      <c r="AF5" s="23" t="s">
        <v>19</v>
      </c>
      <c r="AG5" s="23" t="s">
        <v>20</v>
      </c>
      <c r="AH5" s="25" t="s">
        <v>63</v>
      </c>
      <c r="AI5" s="11" t="s">
        <v>64</v>
      </c>
      <c r="AJ5" s="53" t="s">
        <v>52</v>
      </c>
      <c r="AK5" s="54" t="s">
        <v>53</v>
      </c>
      <c r="AL5" s="55" t="s">
        <v>54</v>
      </c>
      <c r="AM5" s="56" t="s">
        <v>53</v>
      </c>
      <c r="AN5" s="53" t="s">
        <v>55</v>
      </c>
      <c r="AO5" s="54" t="s">
        <v>53</v>
      </c>
      <c r="AP5" s="55" t="s">
        <v>56</v>
      </c>
      <c r="AQ5" s="56" t="s">
        <v>53</v>
      </c>
      <c r="AR5" s="53" t="s">
        <v>29</v>
      </c>
      <c r="AS5" s="54" t="s">
        <v>53</v>
      </c>
      <c r="AT5" s="55" t="s">
        <v>57</v>
      </c>
      <c r="AU5" s="54" t="s">
        <v>53</v>
      </c>
      <c r="AV5" s="55" t="s">
        <v>58</v>
      </c>
      <c r="AW5" s="54" t="s">
        <v>53</v>
      </c>
      <c r="AX5" s="55" t="s">
        <v>59</v>
      </c>
      <c r="AY5" s="56" t="s">
        <v>53</v>
      </c>
      <c r="AZ5" s="53" t="s">
        <v>60</v>
      </c>
      <c r="BA5" s="54" t="s">
        <v>53</v>
      </c>
      <c r="BB5" s="55" t="s">
        <v>61</v>
      </c>
      <c r="BC5" s="56" t="s">
        <v>53</v>
      </c>
      <c r="BD5" s="86" t="s">
        <v>53</v>
      </c>
      <c r="BE5" s="121"/>
      <c r="BF5" s="133"/>
      <c r="BG5" s="89"/>
      <c r="BH5" s="97">
        <v>2017</v>
      </c>
      <c r="BI5" s="97">
        <v>2017</v>
      </c>
      <c r="BJ5" s="103">
        <v>2018</v>
      </c>
      <c r="BK5" s="91">
        <v>2018</v>
      </c>
      <c r="BL5" s="108">
        <v>2019</v>
      </c>
      <c r="BM5" s="113">
        <v>2019</v>
      </c>
      <c r="BN5" s="97">
        <v>2020</v>
      </c>
    </row>
    <row r="6" spans="1:66" s="6" customFormat="1" ht="9.9499999999999993" customHeight="1" x14ac:dyDescent="0.25">
      <c r="A6" s="28"/>
      <c r="B6" s="28"/>
      <c r="C6" s="28"/>
      <c r="D6" s="29"/>
      <c r="E6" s="29"/>
      <c r="F6" s="28"/>
      <c r="G6" s="30"/>
      <c r="H6" s="31"/>
      <c r="I6" s="31"/>
      <c r="J6" s="32"/>
      <c r="K6" s="32"/>
      <c r="L6" s="33"/>
      <c r="M6" s="34"/>
      <c r="N6" s="9"/>
      <c r="O6" s="35"/>
      <c r="P6" s="36"/>
      <c r="Q6" s="37"/>
      <c r="R6" s="34"/>
      <c r="S6" s="34"/>
      <c r="T6" s="33"/>
      <c r="U6" s="38"/>
      <c r="V6" s="38"/>
      <c r="W6" s="31"/>
      <c r="X6" s="31"/>
      <c r="Y6" s="31"/>
      <c r="Z6" s="39"/>
      <c r="AA6" s="31"/>
      <c r="AB6" s="31"/>
      <c r="AC6" s="31"/>
      <c r="AD6" s="31"/>
      <c r="AE6" s="31"/>
      <c r="AF6" s="31"/>
      <c r="AG6" s="31"/>
      <c r="AH6" s="34"/>
      <c r="AI6" s="7"/>
      <c r="AJ6" s="8"/>
      <c r="AK6" s="12"/>
      <c r="AL6" s="8"/>
      <c r="AM6" s="15"/>
      <c r="AN6" s="8"/>
      <c r="AO6" s="12"/>
      <c r="AP6" s="8"/>
      <c r="AQ6" s="15"/>
      <c r="AR6" s="8"/>
      <c r="AS6" s="12"/>
      <c r="AT6" s="8"/>
      <c r="AU6" s="12"/>
      <c r="AV6" s="8"/>
      <c r="AW6" s="12"/>
      <c r="AX6" s="8"/>
      <c r="AY6" s="15"/>
      <c r="AZ6" s="8"/>
      <c r="BA6" s="12"/>
      <c r="BB6" s="8"/>
      <c r="BC6" s="15"/>
      <c r="BD6" s="16"/>
      <c r="BE6" s="9"/>
      <c r="BF6" s="10"/>
      <c r="BG6" s="89"/>
      <c r="BH6" s="99"/>
      <c r="BI6" s="99"/>
      <c r="BJ6" s="104"/>
      <c r="BK6" s="92"/>
      <c r="BL6" s="111"/>
      <c r="BM6" s="112"/>
      <c r="BN6" s="99"/>
    </row>
    <row r="7" spans="1:66" ht="30" customHeight="1" x14ac:dyDescent="0.25">
      <c r="A7" s="40" t="s">
        <v>39</v>
      </c>
      <c r="B7" s="40" t="s">
        <v>35</v>
      </c>
      <c r="C7" s="40" t="s">
        <v>36</v>
      </c>
      <c r="D7" s="4" t="s">
        <v>28</v>
      </c>
      <c r="E7" s="4" t="s">
        <v>31</v>
      </c>
      <c r="F7" s="4" t="str">
        <f t="shared" ref="F7:F12" si="0">D7&amp;""&amp;E7</f>
        <v>0801U5</v>
      </c>
      <c r="G7" s="41" t="e">
        <f>VLOOKUP(F7,#REF!,5)</f>
        <v>#REF!</v>
      </c>
      <c r="H7" s="4">
        <v>407</v>
      </c>
      <c r="I7" s="4"/>
      <c r="J7" s="115">
        <v>407</v>
      </c>
      <c r="K7" s="42"/>
      <c r="L7" s="43">
        <v>539.26700000000005</v>
      </c>
      <c r="M7" s="44">
        <v>67215</v>
      </c>
      <c r="N7" s="44">
        <v>5</v>
      </c>
      <c r="O7" s="45" t="s">
        <v>42</v>
      </c>
      <c r="P7" s="45"/>
      <c r="Q7" s="45">
        <v>6</v>
      </c>
      <c r="R7" s="44">
        <v>104</v>
      </c>
      <c r="S7" s="44"/>
      <c r="T7" s="43">
        <v>33.231000000000002</v>
      </c>
      <c r="U7" s="44" t="s">
        <v>25</v>
      </c>
      <c r="V7" s="44" t="s">
        <v>27</v>
      </c>
      <c r="W7" s="4">
        <v>1</v>
      </c>
      <c r="X7" s="4">
        <v>9</v>
      </c>
      <c r="Y7" s="4">
        <v>300</v>
      </c>
      <c r="Z7" s="46" t="str">
        <f t="shared" ref="Z7:Z12" si="1">W7&amp;":"&amp;X7&amp;"-"&amp;Y7</f>
        <v>1:9-300</v>
      </c>
      <c r="AA7" s="4">
        <v>0</v>
      </c>
      <c r="AB7" s="4">
        <v>0</v>
      </c>
      <c r="AC7" s="4" t="s">
        <v>26</v>
      </c>
      <c r="AD7" s="4"/>
      <c r="AE7" s="4" t="s">
        <v>21</v>
      </c>
      <c r="AF7" s="4"/>
      <c r="AG7" s="4" t="s">
        <v>22</v>
      </c>
      <c r="AH7" s="4">
        <v>50</v>
      </c>
      <c r="AI7" s="78">
        <v>50</v>
      </c>
      <c r="AJ7" s="3">
        <v>12.1</v>
      </c>
      <c r="AK7" s="13"/>
      <c r="AL7" s="3">
        <v>12.1</v>
      </c>
      <c r="AM7" s="13"/>
      <c r="AN7" s="3">
        <v>13.7</v>
      </c>
      <c r="AO7" s="13"/>
      <c r="AP7" s="3">
        <v>13.7</v>
      </c>
      <c r="AQ7" s="13"/>
      <c r="AR7" s="3">
        <v>11.6</v>
      </c>
      <c r="AS7" s="13"/>
      <c r="AT7" s="3">
        <v>11.6</v>
      </c>
      <c r="AU7" s="13"/>
      <c r="AV7" s="3">
        <v>11.6</v>
      </c>
      <c r="AW7" s="13"/>
      <c r="AX7" s="3">
        <v>11.6</v>
      </c>
      <c r="AY7" s="13"/>
      <c r="AZ7" s="3">
        <v>7.9</v>
      </c>
      <c r="BA7" s="13"/>
      <c r="BB7" s="3">
        <v>7.9</v>
      </c>
      <c r="BC7" s="13"/>
      <c r="BD7" s="95">
        <v>1</v>
      </c>
      <c r="BE7" s="3"/>
      <c r="BF7" s="3"/>
      <c r="BG7" s="90"/>
      <c r="BH7" s="96"/>
      <c r="BI7" s="96"/>
      <c r="BJ7" s="106">
        <v>43426</v>
      </c>
      <c r="BK7" s="3"/>
      <c r="BL7" s="109"/>
      <c r="BM7" s="114"/>
      <c r="BN7" s="96"/>
    </row>
    <row r="8" spans="1:66" ht="30" customHeight="1" x14ac:dyDescent="0.25">
      <c r="A8" s="40" t="s">
        <v>39</v>
      </c>
      <c r="B8" s="40" t="s">
        <v>35</v>
      </c>
      <c r="C8" s="40" t="s">
        <v>37</v>
      </c>
      <c r="D8" s="4" t="s">
        <v>28</v>
      </c>
      <c r="E8" s="4" t="s">
        <v>30</v>
      </c>
      <c r="F8" s="4" t="str">
        <f t="shared" si="0"/>
        <v>0801UB</v>
      </c>
      <c r="G8" s="41" t="e">
        <f>VLOOKUP(F8,#REF!,5)</f>
        <v>#REF!</v>
      </c>
      <c r="H8" s="4">
        <v>408</v>
      </c>
      <c r="I8" s="4"/>
      <c r="J8" s="115">
        <v>408</v>
      </c>
      <c r="K8" s="42"/>
      <c r="L8" s="43">
        <v>539.27099999999996</v>
      </c>
      <c r="M8" s="44">
        <v>67215</v>
      </c>
      <c r="N8" s="44">
        <v>6</v>
      </c>
      <c r="O8" s="45" t="s">
        <v>43</v>
      </c>
      <c r="P8" s="45"/>
      <c r="Q8" s="45">
        <v>12</v>
      </c>
      <c r="R8" s="44">
        <v>110</v>
      </c>
      <c r="S8" s="44"/>
      <c r="T8" s="43">
        <v>33.231000000000002</v>
      </c>
      <c r="U8" s="44" t="s">
        <v>25</v>
      </c>
      <c r="V8" s="44" t="s">
        <v>27</v>
      </c>
      <c r="W8" s="4">
        <v>1</v>
      </c>
      <c r="X8" s="4">
        <v>9</v>
      </c>
      <c r="Y8" s="4">
        <v>300</v>
      </c>
      <c r="Z8" s="46" t="str">
        <f t="shared" si="1"/>
        <v>1:9-300</v>
      </c>
      <c r="AA8" s="4">
        <v>0</v>
      </c>
      <c r="AB8" s="4">
        <v>0</v>
      </c>
      <c r="AC8" s="4" t="s">
        <v>24</v>
      </c>
      <c r="AD8" s="4"/>
      <c r="AE8" s="4" t="s">
        <v>21</v>
      </c>
      <c r="AF8" s="4"/>
      <c r="AG8" s="4" t="s">
        <v>22</v>
      </c>
      <c r="AH8" s="4">
        <v>50</v>
      </c>
      <c r="AI8" s="78">
        <v>50</v>
      </c>
      <c r="AJ8" s="3">
        <v>12.1</v>
      </c>
      <c r="AK8" s="13"/>
      <c r="AL8" s="3">
        <v>12.1</v>
      </c>
      <c r="AM8" s="13"/>
      <c r="AN8" s="3">
        <v>13.7</v>
      </c>
      <c r="AO8" s="13"/>
      <c r="AP8" s="3">
        <v>13.7</v>
      </c>
      <c r="AQ8" s="13"/>
      <c r="AR8" s="3">
        <v>11.6</v>
      </c>
      <c r="AS8" s="13"/>
      <c r="AT8" s="3">
        <v>11.6</v>
      </c>
      <c r="AU8" s="13"/>
      <c r="AV8" s="3">
        <v>11.6</v>
      </c>
      <c r="AW8" s="13"/>
      <c r="AX8" s="3">
        <v>11.6</v>
      </c>
      <c r="AY8" s="13"/>
      <c r="AZ8" s="3">
        <v>7.9</v>
      </c>
      <c r="BA8" s="13"/>
      <c r="BB8" s="3">
        <v>7.9</v>
      </c>
      <c r="BC8" s="13"/>
      <c r="BD8" s="95">
        <v>1</v>
      </c>
      <c r="BE8" s="3"/>
      <c r="BF8" s="3"/>
      <c r="BG8" s="90"/>
      <c r="BH8" s="96"/>
      <c r="BI8" s="96"/>
      <c r="BJ8" s="106">
        <v>43203</v>
      </c>
      <c r="BK8" s="3"/>
      <c r="BL8" s="110"/>
      <c r="BM8" s="114"/>
      <c r="BN8" s="98">
        <v>43851</v>
      </c>
    </row>
    <row r="9" spans="1:66" ht="30" customHeight="1" x14ac:dyDescent="0.25">
      <c r="A9" s="40" t="s">
        <v>39</v>
      </c>
      <c r="B9" s="40" t="s">
        <v>35</v>
      </c>
      <c r="C9" s="40" t="s">
        <v>36</v>
      </c>
      <c r="D9" s="4" t="s">
        <v>28</v>
      </c>
      <c r="E9" s="4" t="s">
        <v>31</v>
      </c>
      <c r="F9" s="4" t="str">
        <f t="shared" si="0"/>
        <v>0801U5</v>
      </c>
      <c r="G9" s="41" t="e">
        <f>VLOOKUP(F9,#REF!,5)</f>
        <v>#REF!</v>
      </c>
      <c r="H9" s="4">
        <v>410</v>
      </c>
      <c r="I9" s="4"/>
      <c r="J9" s="115">
        <v>410</v>
      </c>
      <c r="K9" s="42"/>
      <c r="L9" s="43">
        <v>539.30899999999997</v>
      </c>
      <c r="M9" s="44">
        <v>67215</v>
      </c>
      <c r="N9" s="44">
        <v>5</v>
      </c>
      <c r="O9" s="45" t="s">
        <v>42</v>
      </c>
      <c r="P9" s="45"/>
      <c r="Q9" s="45">
        <v>6</v>
      </c>
      <c r="R9" s="44">
        <v>106</v>
      </c>
      <c r="S9" s="44"/>
      <c r="T9" s="43">
        <v>33.231000000000002</v>
      </c>
      <c r="U9" s="44" t="s">
        <v>25</v>
      </c>
      <c r="V9" s="44" t="s">
        <v>27</v>
      </c>
      <c r="W9" s="4">
        <v>1</v>
      </c>
      <c r="X9" s="4">
        <v>9</v>
      </c>
      <c r="Y9" s="4">
        <v>300</v>
      </c>
      <c r="Z9" s="46" t="str">
        <f t="shared" si="1"/>
        <v>1:9-300</v>
      </c>
      <c r="AA9" s="4">
        <v>0</v>
      </c>
      <c r="AB9" s="4">
        <v>0</v>
      </c>
      <c r="AC9" s="4" t="s">
        <v>26</v>
      </c>
      <c r="AD9" s="4"/>
      <c r="AE9" s="4" t="s">
        <v>21</v>
      </c>
      <c r="AF9" s="4"/>
      <c r="AG9" s="4" t="s">
        <v>22</v>
      </c>
      <c r="AH9" s="4">
        <v>50</v>
      </c>
      <c r="AI9" s="78">
        <v>50</v>
      </c>
      <c r="AJ9" s="3">
        <v>12.1</v>
      </c>
      <c r="AK9" s="13"/>
      <c r="AL9" s="3">
        <v>12.1</v>
      </c>
      <c r="AM9" s="13"/>
      <c r="AN9" s="3">
        <v>13.7</v>
      </c>
      <c r="AO9" s="13"/>
      <c r="AP9" s="3">
        <v>13.7</v>
      </c>
      <c r="AQ9" s="13"/>
      <c r="AR9" s="3">
        <v>11.6</v>
      </c>
      <c r="AS9" s="13"/>
      <c r="AT9" s="3">
        <v>11.6</v>
      </c>
      <c r="AU9" s="13"/>
      <c r="AV9" s="3">
        <v>11.6</v>
      </c>
      <c r="AW9" s="13"/>
      <c r="AX9" s="3">
        <v>11.6</v>
      </c>
      <c r="AY9" s="13"/>
      <c r="AZ9" s="3">
        <v>7.9</v>
      </c>
      <c r="BA9" s="13"/>
      <c r="BB9" s="3">
        <v>7.9</v>
      </c>
      <c r="BC9" s="13"/>
      <c r="BD9" s="95">
        <v>1</v>
      </c>
      <c r="BE9" s="3"/>
      <c r="BF9" s="3"/>
      <c r="BG9" s="90"/>
      <c r="BH9" s="96"/>
      <c r="BI9" s="96"/>
      <c r="BJ9" s="106">
        <v>43426</v>
      </c>
      <c r="BK9" s="3"/>
      <c r="BL9" s="109"/>
      <c r="BM9" s="114"/>
      <c r="BN9" s="96"/>
    </row>
    <row r="10" spans="1:66" ht="30" customHeight="1" x14ac:dyDescent="0.25">
      <c r="A10" s="40" t="s">
        <v>39</v>
      </c>
      <c r="B10" s="40" t="s">
        <v>35</v>
      </c>
      <c r="C10" s="40" t="s">
        <v>37</v>
      </c>
      <c r="D10" s="4" t="s">
        <v>28</v>
      </c>
      <c r="E10" s="4" t="s">
        <v>30</v>
      </c>
      <c r="F10" s="4" t="str">
        <f t="shared" si="0"/>
        <v>0801UB</v>
      </c>
      <c r="G10" s="41" t="e">
        <f>VLOOKUP(F10,#REF!,5)</f>
        <v>#REF!</v>
      </c>
      <c r="H10" s="4">
        <v>411</v>
      </c>
      <c r="I10" s="4"/>
      <c r="J10" s="115">
        <v>411</v>
      </c>
      <c r="K10" s="42"/>
      <c r="L10" s="43">
        <v>539.31399999999996</v>
      </c>
      <c r="M10" s="44">
        <v>67215</v>
      </c>
      <c r="N10" s="44">
        <v>5</v>
      </c>
      <c r="O10" s="45" t="s">
        <v>42</v>
      </c>
      <c r="P10" s="45"/>
      <c r="Q10" s="45">
        <v>6</v>
      </c>
      <c r="R10" s="44">
        <v>108</v>
      </c>
      <c r="S10" s="44"/>
      <c r="T10" s="43">
        <v>33.231000000000002</v>
      </c>
      <c r="U10" s="44" t="s">
        <v>25</v>
      </c>
      <c r="V10" s="44" t="s">
        <v>27</v>
      </c>
      <c r="W10" s="4">
        <v>1</v>
      </c>
      <c r="X10" s="4">
        <v>9</v>
      </c>
      <c r="Y10" s="4">
        <v>300</v>
      </c>
      <c r="Z10" s="46" t="str">
        <f t="shared" si="1"/>
        <v>1:9-300</v>
      </c>
      <c r="AA10" s="4">
        <v>0</v>
      </c>
      <c r="AB10" s="4">
        <v>0</v>
      </c>
      <c r="AC10" s="4" t="s">
        <v>26</v>
      </c>
      <c r="AD10" s="4"/>
      <c r="AE10" s="4" t="s">
        <v>21</v>
      </c>
      <c r="AF10" s="4"/>
      <c r="AG10" s="4" t="s">
        <v>22</v>
      </c>
      <c r="AH10" s="4">
        <v>50</v>
      </c>
      <c r="AI10" s="78">
        <v>50</v>
      </c>
      <c r="AJ10" s="3">
        <v>12.1</v>
      </c>
      <c r="AK10" s="13"/>
      <c r="AL10" s="3">
        <v>12.1</v>
      </c>
      <c r="AM10" s="13"/>
      <c r="AN10" s="3">
        <v>13.7</v>
      </c>
      <c r="AO10" s="13"/>
      <c r="AP10" s="3">
        <v>13.7</v>
      </c>
      <c r="AQ10" s="13"/>
      <c r="AR10" s="3">
        <v>11.6</v>
      </c>
      <c r="AS10" s="13"/>
      <c r="AT10" s="3">
        <v>11.6</v>
      </c>
      <c r="AU10" s="13"/>
      <c r="AV10" s="3">
        <v>11.6</v>
      </c>
      <c r="AW10" s="13"/>
      <c r="AX10" s="3">
        <v>11.6</v>
      </c>
      <c r="AY10" s="13"/>
      <c r="AZ10" s="3">
        <v>7.9</v>
      </c>
      <c r="BA10" s="13"/>
      <c r="BB10" s="3">
        <v>7.9</v>
      </c>
      <c r="BC10" s="13"/>
      <c r="BD10" s="95">
        <v>1</v>
      </c>
      <c r="BE10" s="3"/>
      <c r="BF10" s="3"/>
      <c r="BG10" s="90"/>
      <c r="BH10" s="96"/>
      <c r="BI10" s="96"/>
      <c r="BJ10" s="105"/>
      <c r="BK10" s="3"/>
      <c r="BL10" s="110"/>
      <c r="BM10" s="114"/>
      <c r="BN10" s="98">
        <v>43851</v>
      </c>
    </row>
    <row r="11" spans="1:66" ht="30" customHeight="1" x14ac:dyDescent="0.25">
      <c r="A11" s="40" t="s">
        <v>39</v>
      </c>
      <c r="B11" s="40" t="s">
        <v>35</v>
      </c>
      <c r="C11" s="40" t="s">
        <v>36</v>
      </c>
      <c r="D11" s="4" t="s">
        <v>28</v>
      </c>
      <c r="E11" s="4" t="s">
        <v>31</v>
      </c>
      <c r="F11" s="4" t="str">
        <f t="shared" si="0"/>
        <v>0801U5</v>
      </c>
      <c r="G11" s="41" t="e">
        <f>VLOOKUP(F11,#REF!,5)</f>
        <v>#REF!</v>
      </c>
      <c r="H11" s="4">
        <v>415</v>
      </c>
      <c r="I11" s="4"/>
      <c r="J11" s="115">
        <v>415</v>
      </c>
      <c r="K11" s="42"/>
      <c r="L11" s="43">
        <v>539.35299999999995</v>
      </c>
      <c r="M11" s="44">
        <v>67215</v>
      </c>
      <c r="N11" s="44">
        <v>5</v>
      </c>
      <c r="O11" s="45" t="s">
        <v>42</v>
      </c>
      <c r="P11" s="45"/>
      <c r="Q11" s="45">
        <v>6</v>
      </c>
      <c r="R11" s="44">
        <v>108</v>
      </c>
      <c r="S11" s="44"/>
      <c r="T11" s="43">
        <v>33.231000000000002</v>
      </c>
      <c r="U11" s="44" t="s">
        <v>25</v>
      </c>
      <c r="V11" s="44" t="s">
        <v>27</v>
      </c>
      <c r="W11" s="4">
        <v>1</v>
      </c>
      <c r="X11" s="4">
        <v>9</v>
      </c>
      <c r="Y11" s="4">
        <v>300</v>
      </c>
      <c r="Z11" s="46" t="str">
        <f t="shared" si="1"/>
        <v>1:9-300</v>
      </c>
      <c r="AA11" s="4">
        <v>0</v>
      </c>
      <c r="AB11" s="4">
        <v>0</v>
      </c>
      <c r="AC11" s="4" t="s">
        <v>26</v>
      </c>
      <c r="AD11" s="4"/>
      <c r="AE11" s="4" t="s">
        <v>21</v>
      </c>
      <c r="AF11" s="4"/>
      <c r="AG11" s="4" t="s">
        <v>22</v>
      </c>
      <c r="AH11" s="4">
        <v>50</v>
      </c>
      <c r="AI11" s="78">
        <v>50</v>
      </c>
      <c r="AJ11" s="3">
        <v>12.1</v>
      </c>
      <c r="AK11" s="13"/>
      <c r="AL11" s="3">
        <v>12.1</v>
      </c>
      <c r="AM11" s="13"/>
      <c r="AN11" s="3">
        <v>13.7</v>
      </c>
      <c r="AO11" s="13"/>
      <c r="AP11" s="3">
        <v>13.7</v>
      </c>
      <c r="AQ11" s="13"/>
      <c r="AR11" s="3">
        <v>11.6</v>
      </c>
      <c r="AS11" s="13"/>
      <c r="AT11" s="3">
        <v>11.6</v>
      </c>
      <c r="AU11" s="13"/>
      <c r="AV11" s="3">
        <v>11.6</v>
      </c>
      <c r="AW11" s="13"/>
      <c r="AX11" s="3">
        <v>11.6</v>
      </c>
      <c r="AY11" s="13"/>
      <c r="AZ11" s="3">
        <v>7.9</v>
      </c>
      <c r="BA11" s="13"/>
      <c r="BB11" s="3">
        <v>7.9</v>
      </c>
      <c r="BC11" s="13"/>
      <c r="BD11" s="95">
        <v>1</v>
      </c>
      <c r="BE11" s="3"/>
      <c r="BF11" s="3"/>
      <c r="BG11" s="90"/>
      <c r="BH11" s="96"/>
      <c r="BI11" s="96"/>
      <c r="BJ11" s="106">
        <v>43426</v>
      </c>
      <c r="BK11" s="3"/>
      <c r="BL11" s="109"/>
      <c r="BM11" s="114"/>
      <c r="BN11" s="96"/>
    </row>
    <row r="12" spans="1:66" ht="30" customHeight="1" x14ac:dyDescent="0.25">
      <c r="A12" s="40" t="s">
        <v>39</v>
      </c>
      <c r="B12" s="40" t="s">
        <v>35</v>
      </c>
      <c r="C12" s="40" t="s">
        <v>36</v>
      </c>
      <c r="D12" s="4" t="s">
        <v>28</v>
      </c>
      <c r="E12" s="4" t="s">
        <v>31</v>
      </c>
      <c r="F12" s="4" t="str">
        <f t="shared" si="0"/>
        <v>0801U5</v>
      </c>
      <c r="G12" s="41" t="e">
        <f>VLOOKUP(F12,#REF!,5)</f>
        <v>#REF!</v>
      </c>
      <c r="H12" s="4">
        <v>418</v>
      </c>
      <c r="I12" s="4"/>
      <c r="J12" s="115">
        <v>418</v>
      </c>
      <c r="K12" s="42"/>
      <c r="L12" s="43">
        <v>539.41</v>
      </c>
      <c r="M12" s="44">
        <v>67215</v>
      </c>
      <c r="N12" s="44">
        <v>5</v>
      </c>
      <c r="O12" s="45" t="s">
        <v>42</v>
      </c>
      <c r="P12" s="45"/>
      <c r="Q12" s="45">
        <v>6</v>
      </c>
      <c r="R12" s="44">
        <v>8</v>
      </c>
      <c r="S12" s="44"/>
      <c r="T12" s="43">
        <v>33.231000000000002</v>
      </c>
      <c r="U12" s="44" t="s">
        <v>25</v>
      </c>
      <c r="V12" s="44" t="s">
        <v>27</v>
      </c>
      <c r="W12" s="4">
        <v>1</v>
      </c>
      <c r="X12" s="4">
        <v>9</v>
      </c>
      <c r="Y12" s="4">
        <v>300</v>
      </c>
      <c r="Z12" s="46" t="str">
        <f t="shared" si="1"/>
        <v>1:9-300</v>
      </c>
      <c r="AA12" s="4">
        <v>0</v>
      </c>
      <c r="AB12" s="4">
        <v>0</v>
      </c>
      <c r="AC12" s="4" t="s">
        <v>24</v>
      </c>
      <c r="AD12" s="4"/>
      <c r="AE12" s="4" t="s">
        <v>21</v>
      </c>
      <c r="AF12" s="4"/>
      <c r="AG12" s="4" t="s">
        <v>22</v>
      </c>
      <c r="AH12" s="4">
        <v>40</v>
      </c>
      <c r="AI12" s="78">
        <v>50</v>
      </c>
      <c r="AJ12" s="3">
        <v>12.1</v>
      </c>
      <c r="AK12" s="13"/>
      <c r="AL12" s="3">
        <v>12.1</v>
      </c>
      <c r="AM12" s="13"/>
      <c r="AN12" s="3">
        <v>13.7</v>
      </c>
      <c r="AO12" s="13"/>
      <c r="AP12" s="3">
        <v>13.7</v>
      </c>
      <c r="AQ12" s="13"/>
      <c r="AR12" s="3">
        <v>11.6</v>
      </c>
      <c r="AS12" s="13"/>
      <c r="AT12" s="3">
        <v>11.6</v>
      </c>
      <c r="AU12" s="13"/>
      <c r="AV12" s="3">
        <v>11.6</v>
      </c>
      <c r="AW12" s="13"/>
      <c r="AX12" s="3">
        <v>11.6</v>
      </c>
      <c r="AY12" s="13"/>
      <c r="AZ12" s="3">
        <v>7.9</v>
      </c>
      <c r="BA12" s="13"/>
      <c r="BB12" s="3">
        <v>7.9</v>
      </c>
      <c r="BC12" s="13"/>
      <c r="BD12" s="95">
        <v>1</v>
      </c>
      <c r="BE12" s="3"/>
      <c r="BF12" s="3"/>
      <c r="BG12" s="90"/>
      <c r="BH12" s="96"/>
      <c r="BI12" s="96"/>
      <c r="BJ12" s="106">
        <v>43427</v>
      </c>
      <c r="BK12" s="3"/>
      <c r="BL12" s="109"/>
      <c r="BM12" s="114"/>
      <c r="BN12" s="96"/>
    </row>
    <row r="13" spans="1:66" ht="30" customHeight="1" x14ac:dyDescent="0.25">
      <c r="A13" s="40" t="s">
        <v>39</v>
      </c>
      <c r="B13" s="40" t="s">
        <v>35</v>
      </c>
      <c r="C13" s="40" t="s">
        <v>36</v>
      </c>
      <c r="D13" s="4" t="s">
        <v>28</v>
      </c>
      <c r="E13" s="4" t="s">
        <v>31</v>
      </c>
      <c r="F13" s="4" t="str">
        <f t="shared" ref="F13" si="2">D13&amp;""&amp;E13</f>
        <v>0801U5</v>
      </c>
      <c r="G13" s="41" t="e">
        <f>VLOOKUP(F13,#REF!,5)</f>
        <v>#REF!</v>
      </c>
      <c r="H13" s="4">
        <v>424</v>
      </c>
      <c r="I13" s="4"/>
      <c r="J13" s="115">
        <v>424</v>
      </c>
      <c r="K13" s="42"/>
      <c r="L13" s="43">
        <v>539.50099999999998</v>
      </c>
      <c r="M13" s="44">
        <v>67215</v>
      </c>
      <c r="N13" s="44">
        <v>5</v>
      </c>
      <c r="O13" s="45" t="s">
        <v>42</v>
      </c>
      <c r="P13" s="45"/>
      <c r="Q13" s="45">
        <v>6</v>
      </c>
      <c r="R13" s="44">
        <v>10</v>
      </c>
      <c r="S13" s="44"/>
      <c r="T13" s="43">
        <v>33.231000000000002</v>
      </c>
      <c r="U13" s="44" t="s">
        <v>25</v>
      </c>
      <c r="V13" s="44" t="s">
        <v>23</v>
      </c>
      <c r="W13" s="4">
        <v>1</v>
      </c>
      <c r="X13" s="4">
        <v>9</v>
      </c>
      <c r="Y13" s="4">
        <v>300</v>
      </c>
      <c r="Z13" s="46" t="str">
        <f t="shared" ref="Z13" si="3">W13&amp;":"&amp;X13&amp;"-"&amp;Y13</f>
        <v>1:9-300</v>
      </c>
      <c r="AA13" s="4">
        <v>0</v>
      </c>
      <c r="AB13" s="4">
        <v>0</v>
      </c>
      <c r="AC13" s="4" t="s">
        <v>24</v>
      </c>
      <c r="AD13" s="4"/>
      <c r="AE13" s="4" t="s">
        <v>21</v>
      </c>
      <c r="AF13" s="4"/>
      <c r="AG13" s="4" t="s">
        <v>22</v>
      </c>
      <c r="AH13" s="4">
        <v>50</v>
      </c>
      <c r="AI13" s="78">
        <v>50</v>
      </c>
      <c r="AJ13" s="3">
        <v>13.1</v>
      </c>
      <c r="AK13" s="13"/>
      <c r="AL13" s="3">
        <v>13.1</v>
      </c>
      <c r="AM13" s="13"/>
      <c r="AN13" s="3">
        <v>13.9</v>
      </c>
      <c r="AO13" s="13"/>
      <c r="AP13" s="3">
        <v>13.9</v>
      </c>
      <c r="AQ13" s="13"/>
      <c r="AR13" s="3">
        <v>11.4</v>
      </c>
      <c r="AS13" s="13"/>
      <c r="AT13" s="3">
        <v>11.4</v>
      </c>
      <c r="AU13" s="13"/>
      <c r="AV13" s="3">
        <v>11.4</v>
      </c>
      <c r="AW13" s="13"/>
      <c r="AX13" s="3">
        <v>11.4</v>
      </c>
      <c r="AY13" s="13"/>
      <c r="AZ13" s="3">
        <v>8</v>
      </c>
      <c r="BA13" s="13"/>
      <c r="BB13" s="3">
        <v>8</v>
      </c>
      <c r="BC13" s="13"/>
      <c r="BD13" s="95">
        <v>1</v>
      </c>
      <c r="BE13" s="3"/>
      <c r="BF13" s="3"/>
      <c r="BG13" s="90"/>
      <c r="BH13" s="96"/>
      <c r="BI13" s="96"/>
      <c r="BJ13" s="106">
        <v>43434</v>
      </c>
      <c r="BK13" s="3"/>
      <c r="BL13" s="110"/>
      <c r="BM13" s="114"/>
      <c r="BN13" s="98">
        <v>43858</v>
      </c>
    </row>
    <row r="14" spans="1:66" ht="33" customHeight="1" x14ac:dyDescent="0.25">
      <c r="B14" s="67"/>
      <c r="C14" s="68"/>
      <c r="D14" s="68"/>
      <c r="E14" s="68"/>
      <c r="F14" s="68"/>
      <c r="G14" s="68"/>
      <c r="H14" s="69"/>
      <c r="I14" s="69"/>
      <c r="J14" s="70"/>
      <c r="K14" s="70"/>
      <c r="L14" s="71"/>
      <c r="M14" s="72"/>
      <c r="N14" s="72"/>
      <c r="O14" s="73"/>
      <c r="P14" s="73"/>
      <c r="Q14" s="73"/>
      <c r="R14" s="72"/>
      <c r="S14" s="72"/>
      <c r="T14" s="71"/>
      <c r="U14" s="72"/>
      <c r="V14" s="72"/>
      <c r="W14" s="69"/>
      <c r="X14" s="69"/>
      <c r="Y14" s="69"/>
      <c r="Z14" s="74" t="s">
        <v>76</v>
      </c>
      <c r="AA14" s="75"/>
      <c r="AB14" s="75"/>
      <c r="AC14" s="75"/>
      <c r="AD14" s="75"/>
      <c r="AE14" s="75"/>
      <c r="AF14" s="75"/>
      <c r="AG14" s="75"/>
      <c r="AH14" s="76"/>
      <c r="AI14" s="66"/>
      <c r="AJ14" s="79">
        <f t="shared" ref="AJ14:BD14" si="4">SUM(AJ7:AJ13)</f>
        <v>85.699999999999989</v>
      </c>
      <c r="AK14" s="80">
        <f t="shared" si="4"/>
        <v>0</v>
      </c>
      <c r="AL14" s="79">
        <f t="shared" si="4"/>
        <v>85.699999999999989</v>
      </c>
      <c r="AM14" s="80">
        <f t="shared" si="4"/>
        <v>0</v>
      </c>
      <c r="AN14" s="81">
        <f t="shared" si="4"/>
        <v>96.100000000000009</v>
      </c>
      <c r="AO14" s="82">
        <f t="shared" si="4"/>
        <v>0</v>
      </c>
      <c r="AP14" s="81">
        <f t="shared" si="4"/>
        <v>96.100000000000009</v>
      </c>
      <c r="AQ14" s="82">
        <f t="shared" si="4"/>
        <v>0</v>
      </c>
      <c r="AR14" s="83">
        <f t="shared" si="4"/>
        <v>81</v>
      </c>
      <c r="AS14" s="84">
        <f t="shared" si="4"/>
        <v>0</v>
      </c>
      <c r="AT14" s="83">
        <f t="shared" si="4"/>
        <v>81</v>
      </c>
      <c r="AU14" s="84">
        <f t="shared" si="4"/>
        <v>0</v>
      </c>
      <c r="AV14" s="83">
        <f t="shared" si="4"/>
        <v>81</v>
      </c>
      <c r="AW14" s="84">
        <f t="shared" si="4"/>
        <v>0</v>
      </c>
      <c r="AX14" s="83">
        <f t="shared" si="4"/>
        <v>81</v>
      </c>
      <c r="AY14" s="84">
        <f t="shared" si="4"/>
        <v>0</v>
      </c>
      <c r="AZ14" s="83">
        <f t="shared" si="4"/>
        <v>55.4</v>
      </c>
      <c r="BA14" s="84">
        <f t="shared" si="4"/>
        <v>0</v>
      </c>
      <c r="BB14" s="83">
        <f t="shared" si="4"/>
        <v>55.4</v>
      </c>
      <c r="BC14" s="84">
        <f t="shared" si="4"/>
        <v>0</v>
      </c>
      <c r="BD14" s="77">
        <f t="shared" si="4"/>
        <v>7</v>
      </c>
      <c r="BE14" s="77"/>
      <c r="BF14" s="85">
        <f>SUM(BF7:BF13)</f>
        <v>0</v>
      </c>
      <c r="BG14" s="93"/>
      <c r="BH14" s="96"/>
      <c r="BI14" s="96"/>
      <c r="BJ14" s="105"/>
      <c r="BK14" s="3"/>
      <c r="BL14" s="109"/>
      <c r="BM14" s="114"/>
      <c r="BN14" s="96"/>
    </row>
    <row r="17" spans="1:2" ht="15.75" x14ac:dyDescent="0.25">
      <c r="A17" s="63" t="s">
        <v>71</v>
      </c>
      <c r="B17" s="64"/>
    </row>
    <row r="18" spans="1:2" ht="15.75" x14ac:dyDescent="0.25">
      <c r="A18" s="63" t="s">
        <v>72</v>
      </c>
      <c r="B18" s="64" t="s">
        <v>73</v>
      </c>
    </row>
    <row r="19" spans="1:2" ht="15.75" x14ac:dyDescent="0.25">
      <c r="A19" s="63" t="s">
        <v>74</v>
      </c>
      <c r="B19" s="65">
        <v>44151</v>
      </c>
    </row>
    <row r="20" spans="1:2" ht="15.75" x14ac:dyDescent="0.25">
      <c r="A20" s="63" t="s">
        <v>75</v>
      </c>
      <c r="B20" s="64"/>
    </row>
  </sheetData>
  <autoFilter ref="A5:AI14">
    <sortState ref="A4:AH1438">
      <sortCondition ref="A4:A1438"/>
      <sortCondition ref="B4:B1438"/>
      <sortCondition ref="J4:J1438"/>
    </sortState>
  </autoFilter>
  <sortState ref="A1:J2">
    <sortCondition ref="A3:A1437"/>
    <sortCondition ref="B3:B1437"/>
  </sortState>
  <mergeCells count="19">
    <mergeCell ref="BE4:BE5"/>
    <mergeCell ref="V4:V5"/>
    <mergeCell ref="BF4:BF5"/>
    <mergeCell ref="U4:U5"/>
    <mergeCell ref="B4:B5"/>
    <mergeCell ref="AJ4:AM4"/>
    <mergeCell ref="AN4:AQ4"/>
    <mergeCell ref="AR4:AY4"/>
    <mergeCell ref="AZ4:BC4"/>
    <mergeCell ref="K4:K5"/>
    <mergeCell ref="A4:A5"/>
    <mergeCell ref="AH4:AI4"/>
    <mergeCell ref="N4:N5"/>
    <mergeCell ref="G4:G5"/>
    <mergeCell ref="F4:F5"/>
    <mergeCell ref="C4:C5"/>
    <mergeCell ref="J4:J5"/>
    <mergeCell ref="Q4:Q5"/>
    <mergeCell ref="Z4:Z5"/>
  </mergeCells>
  <hyperlinks>
    <hyperlink ref="BJ8" r:id="rId1" display="provedená práce - data\2017-2018 stará smlouva\4 2018 - DC hl 408.pdf"/>
    <hyperlink ref="BJ7" r:id="rId2" display="provedená práce - data\2018-2019 nová sml\11 2018 - DC hl 407,410,415,418,419.pdf"/>
    <hyperlink ref="BJ9" r:id="rId3" display="provedená práce - data\2018-2019 nová sml\11 2018 - DC hl 407,410,415,418,419.pdf"/>
    <hyperlink ref="BJ11" r:id="rId4" display="provedená práce - data\2018-2019 nová sml\11 2018 - DC hl 407,410,415,418,419.pdf"/>
    <hyperlink ref="BJ12" r:id="rId5" display="provedená práce - data\2018-2019 nová sml\11 2018 - DC hl 407,410,415,418,419.pdf"/>
    <hyperlink ref="BJ13" r:id="rId6" display="provedená práce - data\2018-2019 nová sml\11 2018 - DC hl 16,423,424,434,436.pdf"/>
    <hyperlink ref="BN8" r:id="rId7" display="provedená práce - data\2019-2020 nová sml\1 2020 - DC hl vč. 408,411.pdf"/>
    <hyperlink ref="BN10" r:id="rId8" display="provedená práce - data\2019-2020 nová sml\1 2020 - DC hl vč. 408,411.pdf"/>
    <hyperlink ref="BN13" r:id="rId9" display="provedená práce - data\2019-2020 nová sml\1 2020 - DC hl vč. 422,423,424,425,426,427,428,431.pdf"/>
  </hyperlinks>
  <pageMargins left="0.31496062992125984" right="0.31496062992125984" top="0.39370078740157483" bottom="0.19685039370078741" header="0.31496062992125984" footer="0.31496062992125984"/>
  <pageSetup paperSize="9" scale="55" fitToHeight="0" orientation="landscape" r:id="rId10"/>
  <legacy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VYHYB</vt:lpstr>
      <vt:lpstr>Databaze</vt:lpstr>
      <vt:lpstr>VYHYB!Názvy_tisku</vt:lpstr>
      <vt:lpstr>VYHYB!Oblast_tisku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Jandourková Dana</dc:creator>
  <cp:lastModifiedBy>Vondráková Veronika, Ing.</cp:lastModifiedBy>
  <cp:lastPrinted>2020-11-16T10:17:09Z</cp:lastPrinted>
  <dcterms:created xsi:type="dcterms:W3CDTF">2017-08-29T05:47:02Z</dcterms:created>
  <dcterms:modified xsi:type="dcterms:W3CDTF">2021-02-04T09:01:58Z</dcterms:modified>
</cp:coreProperties>
</file>